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685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<sst xmlns="http://schemas.openxmlformats.org/spreadsheetml/2006/main" count="87" uniqueCount="75">
  <si>
    <t>Расчет итоговой оценки выполнения государственного задания краевыми государственными учреждениями</t>
  </si>
  <si>
    <t>К1кас</t>
  </si>
  <si>
    <t>К1пл</t>
  </si>
  <si>
    <t>ОЦЕНКА                                                         выполнения государственного задания на оказание государственных услуг с учетом кассового исполнения краевого бюджета   К1.1</t>
  </si>
  <si>
    <t>Объем фактических расходов на выполнение государственного задания, скорректированный с учетом суммы "положительной экономии"</t>
  </si>
  <si>
    <t>К1ф</t>
  </si>
  <si>
    <t>u</t>
  </si>
  <si>
    <t>К1ф(расч) = К1ф + u</t>
  </si>
  <si>
    <t>ОЦЕНКА                                                         выполнения государственного задания на оказание государственных услуг с учетом фактического освоения средств краевого бюджета   К1.2</t>
  </si>
  <si>
    <t>1. ОЦЕНКА выполнения государственного задания по критерию "полнота и эффективность использования средств краевого бюджета на выполнение государственного задания"</t>
  </si>
  <si>
    <t>наименование краевого государственного учреждения</t>
  </si>
  <si>
    <t xml:space="preserve">Объем кассовых расходов на выполнение государственного задания, рублей        </t>
  </si>
  <si>
    <t>Утвержденный объем бюджетных ассигнований на выполнение государственного задания, рублей</t>
  </si>
  <si>
    <t>Объем фактических расходов на выполнение государственного задания, рублей</t>
  </si>
  <si>
    <t>Сумма "положительной экономии", рублей</t>
  </si>
  <si>
    <t>2. ОЦЕНКА выполнения государственного задания по критерию "количество потребителей государственных услуг"</t>
  </si>
  <si>
    <t>ОЦЕНКА                                                         выполнения государственного задания по критерию "полнота и эффективность использования средств краевого бюджета на выполнение государственного задания" К1</t>
  </si>
  <si>
    <t>Интерпретация выполнения государственного задания по критерию К1:</t>
  </si>
  <si>
    <t>K1 &gt; 100%</t>
  </si>
  <si>
    <t>95% &lt;= K1 &lt;= 100%</t>
  </si>
  <si>
    <t>90% &lt;= K1 &lt;= 95%</t>
  </si>
  <si>
    <t>K1 &lt; 90%</t>
  </si>
  <si>
    <t>государственное задание перевыполнено с экономией средств</t>
  </si>
  <si>
    <t>государственное задание выполнено в полном объеме</t>
  </si>
  <si>
    <t>государственное задание в целом выполнено</t>
  </si>
  <si>
    <t>государственное задание не выполнено</t>
  </si>
  <si>
    <t>= К1кас / К1пл х 100%</t>
  </si>
  <si>
    <t>= К1ф(расч)/К1пл х 100%</t>
  </si>
  <si>
    <t>= (К1.1 + К1.2) / 2</t>
  </si>
  <si>
    <t>Фактическое количество потребителей государственных услуг (плановое количество государственных услуг)</t>
  </si>
  <si>
    <t>К2ф</t>
  </si>
  <si>
    <t>Плановое количество потребителей государственных услуг (плановое количество государственных услуг)</t>
  </si>
  <si>
    <t>К2пл</t>
  </si>
  <si>
    <t>= K2ф / К2пл х 100%</t>
  </si>
  <si>
    <t>ОЦЕНКА выполнения государственного задания по критерию "количество потребителей государственных услуг"  К2</t>
  </si>
  <si>
    <t>Интерпретация выполнения государственного задания по критерию К2:</t>
  </si>
  <si>
    <t>K2 &gt; 100%</t>
  </si>
  <si>
    <t>95% &lt;= K2 &lt;= 100%</t>
  </si>
  <si>
    <t>90% &lt;= K2 &lt;= 95%</t>
  </si>
  <si>
    <t>K2 &lt; 90%</t>
  </si>
  <si>
    <t>3. ОЦЕНКА выполнения государственного задания по критерию "качество оказания государственных услуг"</t>
  </si>
  <si>
    <t>4. ИТОГОВАЯ ОЦЕНКА  выполнения государственного задания для каждой государственной услуги</t>
  </si>
  <si>
    <t>Показатель 1 Кз1</t>
  </si>
  <si>
    <t>Показатель 2 Кз2</t>
  </si>
  <si>
    <t>Фактическое значение показателя, характеризующего качество оказываемых государственных услуг Кзф1</t>
  </si>
  <si>
    <t>Фактическое значение показателя, характеризующего качество оказываемых государственных услуг Кзф2</t>
  </si>
  <si>
    <t>Плановое значение показателя, характеризующего качество оказываемых государственных услуг Кзпл1</t>
  </si>
  <si>
    <t>Кз1 = Кзф1 / Кзпл1 х 100</t>
  </si>
  <si>
    <t>Плановое значение показателя, характеризующего качество оказываемых государственных услуг Кзпл2</t>
  </si>
  <si>
    <t>Кз2 = Кзф2 / Кзпл2 х 100</t>
  </si>
  <si>
    <t>Показатели, указанные в государственном задании и характеризующие качество оказываемых государственных услуг в соответствии с аналитическими программами и стандартами качества предоставления государственных услуг</t>
  </si>
  <si>
    <t>Количество показателей, указанных в государственном задании на оказание конкретной государственной услуги          N</t>
  </si>
  <si>
    <r>
      <t xml:space="preserve">ОЦЕНКА                                                                                          выполнения государственного задания по критерию "качество оказания государственных услуг"                                   К3 = </t>
    </r>
    <r>
      <rPr>
        <sz val="10"/>
        <color indexed="8"/>
        <rFont val="Calibri"/>
        <family val="2"/>
      </rPr>
      <t>∑</t>
    </r>
    <r>
      <rPr>
        <sz val="10"/>
        <color indexed="8"/>
        <rFont val="Times New Roman"/>
        <family val="1"/>
      </rPr>
      <t xml:space="preserve"> Кзi  х  N</t>
    </r>
  </si>
  <si>
    <t>Интерпретация выполнения государственного задания по критерию К3:</t>
  </si>
  <si>
    <t>K3 &gt; 100%</t>
  </si>
  <si>
    <t>95% &lt;= K3 &lt;= 100%</t>
  </si>
  <si>
    <t>80% &lt;= K3 &lt;= 95%</t>
  </si>
  <si>
    <t>K3 &lt; 80%</t>
  </si>
  <si>
    <t>К1</t>
  </si>
  <si>
    <t>К2</t>
  </si>
  <si>
    <t>К3</t>
  </si>
  <si>
    <t>ОЦ_итог = (К1 + К2 + К3) / 3</t>
  </si>
  <si>
    <t>ОЦ_итог &gt; 100%</t>
  </si>
  <si>
    <t>95% &lt;= ОЦ_итог &lt;= 100%</t>
  </si>
  <si>
    <t>86,7% &lt;= ОЦ_итог &lt;= 95%</t>
  </si>
  <si>
    <t>ОЦ_итог &lt; 86,7%</t>
  </si>
  <si>
    <t>Интерпретация выполнения государственного задания по критерию ОЦ_итог:</t>
  </si>
  <si>
    <t>ФОРМА № 6</t>
  </si>
  <si>
    <t xml:space="preserve">                                           ".</t>
  </si>
  <si>
    <t xml:space="preserve">Приложение   № 2  к приказу Министерства социального развития и труда Камчатского края    от   16.03.2015 №       245  -п                                                                                                                                            "Приложение № 6 к приложению к приказу Министерства социального развития и труда Камчатского края   от 29.01.2013 № 44-п
                                                            </t>
  </si>
  <si>
    <t>краевое государственное автономное учреждение социальной защиты                                                       "Камчатский центр социальной помощи семье и детям"</t>
  </si>
  <si>
    <t>Показатель 3 Кз3</t>
  </si>
  <si>
    <t>Фактическое значение показателя, характеризующего качество оказываемых государственных услуг Кзф3</t>
  </si>
  <si>
    <t>Плановое значение показателя, характеризующего качество оказываемых государственных услуг Кзпл3</t>
  </si>
  <si>
    <t>Кз3 = Кзф3 / Кзпл3 х 100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</si>
</sst>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177" fontId="43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 quotePrefix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177" fontId="43" fillId="0" borderId="10" xfId="0" applyNumberFormat="1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177" fontId="43" fillId="0" borderId="0" xfId="0" applyNumberFormat="1" applyFont="1" applyBorder="1" applyAlignment="1">
      <alignment vertical="center" wrapText="1"/>
    </xf>
    <xf numFmtId="1" fontId="43" fillId="0" borderId="10" xfId="0" applyNumberFormat="1" applyFont="1" applyBorder="1" applyAlignment="1">
      <alignment vertical="center" wrapText="1"/>
    </xf>
    <xf numFmtId="0" fontId="43" fillId="0" borderId="0" xfId="0" applyFont="1" applyAlignment="1">
      <alignment horizontal="center" vertical="top" wrapText="1"/>
    </xf>
    <xf numFmtId="4" fontId="43" fillId="0" borderId="10" xfId="0" applyNumberFormat="1" applyFont="1" applyBorder="1" applyAlignment="1">
      <alignment horizontal="right" vertical="center" wrapText="1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1" fillId="0" borderId="0" xfId="0" applyFont="1" applyAlignment="1">
      <alignment wrapText="1"/>
    </xf>
    <xf numFmtId="0" fontId="43" fillId="0" borderId="10" xfId="0" applyFont="1" applyBorder="1" applyAlignment="1">
      <alignment horizontal="center" vertical="top" wrapText="1"/>
    </xf>
    <xf numFmtId="177" fontId="43" fillId="0" borderId="10" xfId="0" applyNumberFormat="1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3" fontId="43" fillId="0" borderId="12" xfId="0" applyNumberFormat="1" applyFont="1" applyBorder="1" applyAlignment="1">
      <alignment vertical="center" wrapText="1"/>
    </xf>
    <xf numFmtId="3" fontId="43" fillId="0" borderId="13" xfId="0" applyNumberFormat="1" applyFont="1" applyBorder="1" applyAlignment="1">
      <alignment vertical="center" wrapText="1"/>
    </xf>
    <xf numFmtId="3" fontId="43" fillId="0" borderId="14" xfId="0" applyNumberFormat="1" applyFont="1" applyBorder="1" applyAlignment="1">
      <alignment vertical="center" wrapText="1"/>
    </xf>
    <xf numFmtId="0" fontId="45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1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center" wrapText="1"/>
    </xf>
    <xf numFmtId="177" fontId="43" fillId="0" borderId="12" xfId="0" applyNumberFormat="1" applyFont="1" applyBorder="1" applyAlignment="1">
      <alignment vertical="center" wrapText="1"/>
    </xf>
    <xf numFmtId="177" fontId="43" fillId="0" borderId="14" xfId="0" applyNumberFormat="1" applyFont="1" applyBorder="1" applyAlignment="1">
      <alignment vertical="center" wrapText="1"/>
    </xf>
    <xf numFmtId="177" fontId="43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top" wrapText="1"/>
    </xf>
    <xf numFmtId="0" fontId="41" fillId="0" borderId="20" xfId="0" applyFont="1" applyBorder="1" applyAlignment="1">
      <alignment horizontal="center" vertical="top" wrapText="1"/>
    </xf>
    <xf numFmtId="0" fontId="41" fillId="0" borderId="2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view="pageLayout" workbookViewId="0" topLeftCell="A1">
      <selection activeCell="B5" sqref="B5"/>
    </sheetView>
  </sheetViews>
  <sheetFormatPr defaultColWidth="9.140625" defaultRowHeight="15"/>
  <cols>
    <col min="1" max="1" width="16.7109375" style="1" customWidth="1"/>
    <col min="2" max="2" width="17.421875" style="1" customWidth="1"/>
    <col min="3" max="3" width="20.7109375" style="1" customWidth="1"/>
    <col min="4" max="4" width="21.57421875" style="1" customWidth="1"/>
    <col min="5" max="6" width="15.7109375" style="1" customWidth="1"/>
    <col min="7" max="8" width="20.7109375" style="1" customWidth="1"/>
    <col min="9" max="11" width="15.7109375" style="1" customWidth="1"/>
    <col min="12" max="16384" width="9.140625" style="1" customWidth="1"/>
  </cols>
  <sheetData>
    <row r="1" spans="7:8" s="18" customFormat="1" ht="104.25" customHeight="1">
      <c r="G1" s="37" t="s">
        <v>69</v>
      </c>
      <c r="H1" s="37"/>
    </row>
    <row r="2" spans="1:8" s="18" customFormat="1" ht="19.5" customHeight="1">
      <c r="A2" s="21" t="s">
        <v>67</v>
      </c>
      <c r="G2" s="20"/>
      <c r="H2" s="20"/>
    </row>
    <row r="3" spans="1:8" ht="22.5" customHeight="1">
      <c r="A3" s="39" t="s">
        <v>0</v>
      </c>
      <c r="B3" s="39"/>
      <c r="C3" s="39"/>
      <c r="D3" s="39"/>
      <c r="E3" s="39"/>
      <c r="F3" s="39"/>
      <c r="G3" s="39"/>
      <c r="H3" s="39"/>
    </row>
    <row r="4" spans="1:8" ht="42.75" customHeight="1">
      <c r="A4" s="19"/>
      <c r="B4" s="19"/>
      <c r="C4" s="41" t="s">
        <v>70</v>
      </c>
      <c r="D4" s="41"/>
      <c r="E4" s="41"/>
      <c r="F4" s="41"/>
      <c r="G4" s="41"/>
      <c r="H4" s="19"/>
    </row>
    <row r="5" spans="1:8" ht="18.75">
      <c r="A5" s="5"/>
      <c r="B5" s="5"/>
      <c r="C5" s="40" t="s">
        <v>10</v>
      </c>
      <c r="D5" s="40"/>
      <c r="E5" s="40"/>
      <c r="F5" s="40"/>
      <c r="G5" s="40"/>
      <c r="H5" s="5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39" customHeight="1">
      <c r="A7" s="38" t="s">
        <v>9</v>
      </c>
      <c r="B7" s="38"/>
      <c r="C7" s="38"/>
      <c r="D7" s="38"/>
      <c r="E7" s="38"/>
      <c r="F7" s="38"/>
      <c r="G7" s="38"/>
      <c r="H7" s="38"/>
      <c r="I7" s="2"/>
      <c r="J7" s="2"/>
      <c r="K7" s="2"/>
    </row>
    <row r="9" spans="1:8" s="4" customFormat="1" ht="140.25">
      <c r="A9" s="6" t="s">
        <v>11</v>
      </c>
      <c r="B9" s="6" t="s">
        <v>12</v>
      </c>
      <c r="C9" s="6" t="s">
        <v>3</v>
      </c>
      <c r="D9" s="6" t="s">
        <v>4</v>
      </c>
      <c r="E9" s="6" t="s">
        <v>13</v>
      </c>
      <c r="F9" s="6" t="s">
        <v>14</v>
      </c>
      <c r="G9" s="6" t="s">
        <v>8</v>
      </c>
      <c r="H9" s="6" t="s">
        <v>16</v>
      </c>
    </row>
    <row r="10" spans="1:8" s="3" customFormat="1" ht="25.5">
      <c r="A10" s="7" t="s">
        <v>1</v>
      </c>
      <c r="B10" s="7" t="s">
        <v>2</v>
      </c>
      <c r="C10" s="9" t="s">
        <v>26</v>
      </c>
      <c r="D10" s="7" t="s">
        <v>7</v>
      </c>
      <c r="E10" s="7" t="s">
        <v>5</v>
      </c>
      <c r="F10" s="7" t="s">
        <v>6</v>
      </c>
      <c r="G10" s="9" t="s">
        <v>27</v>
      </c>
      <c r="H10" s="9" t="s">
        <v>28</v>
      </c>
    </row>
    <row r="11" spans="1:8" ht="27" customHeight="1">
      <c r="A11" s="17">
        <v>201886114</v>
      </c>
      <c r="B11" s="17">
        <v>201886114</v>
      </c>
      <c r="C11" s="8">
        <f>A11/B11*100</f>
        <v>100</v>
      </c>
      <c r="D11" s="17">
        <v>201886114</v>
      </c>
      <c r="E11" s="17">
        <v>201886114</v>
      </c>
      <c r="F11" s="17">
        <v>0</v>
      </c>
      <c r="G11" s="8">
        <f>D11/B11*100</f>
        <v>100</v>
      </c>
      <c r="H11" s="8">
        <f>(C11+G11)/2</f>
        <v>100</v>
      </c>
    </row>
    <row r="13" spans="1:8" ht="12.75">
      <c r="A13" s="36" t="s">
        <v>17</v>
      </c>
      <c r="B13" s="36"/>
      <c r="C13" s="36"/>
      <c r="D13" s="36"/>
      <c r="E13" s="36"/>
      <c r="F13" s="36"/>
      <c r="G13" s="36"/>
      <c r="H13" s="36"/>
    </row>
    <row r="14" spans="1:8" ht="12.75">
      <c r="A14" s="1" t="s">
        <v>18</v>
      </c>
      <c r="B14" s="26" t="s">
        <v>22</v>
      </c>
      <c r="C14" s="26"/>
      <c r="D14" s="26"/>
      <c r="E14" s="26"/>
      <c r="F14" s="26"/>
      <c r="G14" s="26"/>
      <c r="H14" s="26"/>
    </row>
    <row r="15" spans="1:8" ht="12.75">
      <c r="A15" s="1" t="s">
        <v>19</v>
      </c>
      <c r="B15" s="26" t="s">
        <v>23</v>
      </c>
      <c r="C15" s="26"/>
      <c r="D15" s="26"/>
      <c r="E15" s="26"/>
      <c r="F15" s="26"/>
      <c r="G15" s="26"/>
      <c r="H15" s="26"/>
    </row>
    <row r="16" spans="1:8" ht="12.75">
      <c r="A16" s="1" t="s">
        <v>20</v>
      </c>
      <c r="B16" s="26" t="s">
        <v>24</v>
      </c>
      <c r="C16" s="26"/>
      <c r="D16" s="26"/>
      <c r="E16" s="26"/>
      <c r="F16" s="26"/>
      <c r="G16" s="26"/>
      <c r="H16" s="26"/>
    </row>
    <row r="17" spans="1:8" ht="12.75">
      <c r="A17" s="1" t="s">
        <v>21</v>
      </c>
      <c r="B17" s="26" t="s">
        <v>25</v>
      </c>
      <c r="C17" s="26"/>
      <c r="D17" s="26"/>
      <c r="E17" s="26"/>
      <c r="F17" s="26"/>
      <c r="G17" s="26"/>
      <c r="H17" s="26"/>
    </row>
    <row r="19" spans="1:11" ht="39" customHeight="1">
      <c r="A19" s="38" t="s">
        <v>15</v>
      </c>
      <c r="B19" s="38"/>
      <c r="C19" s="38"/>
      <c r="D19" s="38"/>
      <c r="E19" s="38"/>
      <c r="F19" s="38"/>
      <c r="G19" s="38"/>
      <c r="H19" s="38"/>
      <c r="I19" s="2"/>
      <c r="J19" s="2"/>
      <c r="K19" s="2"/>
    </row>
    <row r="21" spans="1:8" s="4" customFormat="1" ht="45" customHeight="1">
      <c r="A21" s="27" t="s">
        <v>29</v>
      </c>
      <c r="B21" s="28"/>
      <c r="C21" s="29"/>
      <c r="D21" s="27" t="s">
        <v>31</v>
      </c>
      <c r="E21" s="28"/>
      <c r="F21" s="29"/>
      <c r="G21" s="27" t="s">
        <v>34</v>
      </c>
      <c r="H21" s="29"/>
    </row>
    <row r="22" spans="1:8" s="3" customFormat="1" ht="15" customHeight="1">
      <c r="A22" s="30" t="s">
        <v>30</v>
      </c>
      <c r="B22" s="31"/>
      <c r="C22" s="32"/>
      <c r="D22" s="27" t="s">
        <v>32</v>
      </c>
      <c r="E22" s="28"/>
      <c r="F22" s="29"/>
      <c r="G22" s="30" t="s">
        <v>33</v>
      </c>
      <c r="H22" s="32"/>
    </row>
    <row r="23" spans="1:8" s="10" customFormat="1" ht="27" customHeight="1">
      <c r="A23" s="33">
        <v>21397</v>
      </c>
      <c r="B23" s="34"/>
      <c r="C23" s="35"/>
      <c r="D23" s="33">
        <v>20595</v>
      </c>
      <c r="E23" s="34"/>
      <c r="F23" s="35"/>
      <c r="G23" s="42">
        <f>A23/D23*100</f>
        <v>103.89414906530712</v>
      </c>
      <c r="H23" s="43"/>
    </row>
    <row r="25" spans="1:8" ht="12.75">
      <c r="A25" s="36" t="s">
        <v>35</v>
      </c>
      <c r="B25" s="36"/>
      <c r="C25" s="36"/>
      <c r="D25" s="36"/>
      <c r="E25" s="36"/>
      <c r="F25" s="36"/>
      <c r="G25" s="36"/>
      <c r="H25" s="36"/>
    </row>
    <row r="26" spans="1:8" ht="12.75">
      <c r="A26" s="1" t="s">
        <v>36</v>
      </c>
      <c r="B26" s="26" t="s">
        <v>22</v>
      </c>
      <c r="C26" s="26"/>
      <c r="D26" s="26"/>
      <c r="E26" s="26"/>
      <c r="F26" s="26"/>
      <c r="G26" s="26"/>
      <c r="H26" s="26"/>
    </row>
    <row r="27" spans="1:8" ht="12.75">
      <c r="A27" s="1" t="s">
        <v>37</v>
      </c>
      <c r="B27" s="26" t="s">
        <v>23</v>
      </c>
      <c r="C27" s="26"/>
      <c r="D27" s="26"/>
      <c r="E27" s="26"/>
      <c r="F27" s="26"/>
      <c r="G27" s="26"/>
      <c r="H27" s="26"/>
    </row>
    <row r="28" spans="1:8" ht="12.75">
      <c r="A28" s="1" t="s">
        <v>38</v>
      </c>
      <c r="B28" s="26" t="s">
        <v>24</v>
      </c>
      <c r="C28" s="26"/>
      <c r="D28" s="26"/>
      <c r="E28" s="26"/>
      <c r="F28" s="26"/>
      <c r="G28" s="26"/>
      <c r="H28" s="26"/>
    </row>
    <row r="29" spans="1:8" ht="12.75">
      <c r="A29" s="1" t="s">
        <v>39</v>
      </c>
      <c r="B29" s="26" t="s">
        <v>25</v>
      </c>
      <c r="C29" s="26"/>
      <c r="D29" s="26"/>
      <c r="E29" s="26"/>
      <c r="F29" s="26"/>
      <c r="G29" s="26"/>
      <c r="H29" s="26"/>
    </row>
  </sheetData>
  <sheetProtection/>
  <mergeCells count="25">
    <mergeCell ref="B29:H29"/>
    <mergeCell ref="G21:H21"/>
    <mergeCell ref="G22:H22"/>
    <mergeCell ref="G23:H23"/>
    <mergeCell ref="D21:F21"/>
    <mergeCell ref="D22:F22"/>
    <mergeCell ref="D23:F23"/>
    <mergeCell ref="A25:H25"/>
    <mergeCell ref="B27:H27"/>
    <mergeCell ref="B28:H28"/>
    <mergeCell ref="G1:H1"/>
    <mergeCell ref="A7:H7"/>
    <mergeCell ref="A3:H3"/>
    <mergeCell ref="C5:G5"/>
    <mergeCell ref="A19:H19"/>
    <mergeCell ref="C4:G4"/>
    <mergeCell ref="B26:H26"/>
    <mergeCell ref="A21:C21"/>
    <mergeCell ref="A22:C22"/>
    <mergeCell ref="A23:C23"/>
    <mergeCell ref="A13:H13"/>
    <mergeCell ref="B14:H14"/>
    <mergeCell ref="B15:H15"/>
    <mergeCell ref="B16:H16"/>
    <mergeCell ref="B17:H1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E28">
      <selection activeCell="J32" sqref="J32"/>
    </sheetView>
  </sheetViews>
  <sheetFormatPr defaultColWidth="9.140625" defaultRowHeight="15"/>
  <cols>
    <col min="1" max="1" width="16.7109375" style="1" customWidth="1"/>
    <col min="2" max="2" width="15.7109375" style="1" customWidth="1"/>
    <col min="3" max="3" width="20.7109375" style="1" customWidth="1"/>
    <col min="4" max="4" width="21.57421875" style="1" customWidth="1"/>
    <col min="5" max="6" width="15.7109375" style="1" customWidth="1"/>
    <col min="7" max="9" width="15.7109375" style="22" customWidth="1"/>
    <col min="10" max="11" width="20.7109375" style="1" customWidth="1"/>
    <col min="12" max="14" width="15.7109375" style="1" customWidth="1"/>
    <col min="15" max="16384" width="9.140625" style="1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9" customHeight="1">
      <c r="A2" s="38" t="s">
        <v>40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2"/>
      <c r="M2" s="2"/>
      <c r="N2" s="2"/>
    </row>
    <row r="4" s="22" customFormat="1" ht="12.75"/>
    <row r="5" s="22" customFormat="1" ht="12.75"/>
    <row r="6" s="22" customFormat="1" ht="12.75"/>
    <row r="7" spans="1:11" s="4" customFormat="1" ht="33" customHeight="1">
      <c r="A7" s="27" t="s">
        <v>50</v>
      </c>
      <c r="B7" s="28"/>
      <c r="C7" s="28"/>
      <c r="D7" s="28"/>
      <c r="E7" s="28"/>
      <c r="F7" s="28"/>
      <c r="G7" s="28"/>
      <c r="H7" s="28"/>
      <c r="I7" s="29"/>
      <c r="J7" s="46" t="s">
        <v>51</v>
      </c>
      <c r="K7" s="46" t="s">
        <v>52</v>
      </c>
    </row>
    <row r="8" spans="1:11" s="3" customFormat="1" ht="17.25" customHeight="1">
      <c r="A8" s="27" t="s">
        <v>42</v>
      </c>
      <c r="B8" s="28"/>
      <c r="C8" s="29"/>
      <c r="D8" s="27" t="s">
        <v>43</v>
      </c>
      <c r="E8" s="28"/>
      <c r="F8" s="29"/>
      <c r="G8" s="49" t="s">
        <v>71</v>
      </c>
      <c r="H8" s="50"/>
      <c r="I8" s="51"/>
      <c r="J8" s="47"/>
      <c r="K8" s="47"/>
    </row>
    <row r="9" spans="1:11" ht="112.5" customHeight="1">
      <c r="A9" s="7" t="s">
        <v>44</v>
      </c>
      <c r="B9" s="7" t="s">
        <v>46</v>
      </c>
      <c r="C9" s="7" t="s">
        <v>47</v>
      </c>
      <c r="D9" s="7" t="s">
        <v>45</v>
      </c>
      <c r="E9" s="7" t="s">
        <v>48</v>
      </c>
      <c r="F9" s="7" t="s">
        <v>49</v>
      </c>
      <c r="G9" s="25" t="s">
        <v>72</v>
      </c>
      <c r="H9" s="25" t="s">
        <v>73</v>
      </c>
      <c r="I9" s="25" t="s">
        <v>74</v>
      </c>
      <c r="J9" s="48"/>
      <c r="K9" s="48"/>
    </row>
    <row r="10" spans="1:11" ht="15.75">
      <c r="A10" s="11">
        <v>75</v>
      </c>
      <c r="B10" s="11">
        <v>75</v>
      </c>
      <c r="C10" s="12">
        <f>A10/B10*100</f>
        <v>100</v>
      </c>
      <c r="D10" s="11">
        <v>100</v>
      </c>
      <c r="E10" s="11">
        <v>100</v>
      </c>
      <c r="F10" s="12">
        <f>D10/E10*100</f>
        <v>100</v>
      </c>
      <c r="G10" s="15">
        <v>98</v>
      </c>
      <c r="H10" s="15">
        <v>98</v>
      </c>
      <c r="I10" s="15">
        <f>G10/H10*100</f>
        <v>100</v>
      </c>
      <c r="J10" s="15">
        <v>3</v>
      </c>
      <c r="K10" s="12">
        <f>(C10+F10+I10)/J10</f>
        <v>100</v>
      </c>
    </row>
    <row r="11" spans="1:11" ht="15.75">
      <c r="A11" s="13"/>
      <c r="B11" s="13"/>
      <c r="C11" s="13"/>
      <c r="D11" s="13"/>
      <c r="E11" s="13"/>
      <c r="F11" s="13"/>
      <c r="G11" s="13"/>
      <c r="H11" s="13"/>
      <c r="I11" s="13"/>
      <c r="J11" s="14"/>
      <c r="K11" s="14"/>
    </row>
    <row r="12" spans="1:11" ht="12.75">
      <c r="A12" s="36" t="s">
        <v>53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12.75">
      <c r="A13" s="1" t="s">
        <v>54</v>
      </c>
      <c r="B13" s="26" t="s">
        <v>22</v>
      </c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" t="s">
        <v>55</v>
      </c>
      <c r="B14" s="26" t="s">
        <v>23</v>
      </c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" t="s">
        <v>56</v>
      </c>
      <c r="B15" s="26" t="s">
        <v>24</v>
      </c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" t="s">
        <v>57</v>
      </c>
      <c r="B16" s="26" t="s">
        <v>25</v>
      </c>
      <c r="C16" s="26"/>
      <c r="D16" s="26"/>
      <c r="E16" s="26"/>
      <c r="F16" s="26"/>
      <c r="G16" s="26"/>
      <c r="H16" s="26"/>
      <c r="I16" s="26"/>
      <c r="J16" s="26"/>
      <c r="K16" s="26"/>
    </row>
    <row r="18" spans="1:14" ht="39" customHeight="1">
      <c r="A18" s="38" t="s">
        <v>41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2"/>
      <c r="M18" s="2"/>
      <c r="N18" s="2"/>
    </row>
    <row r="20" spans="1:11" s="16" customFormat="1" ht="15" customHeight="1">
      <c r="A20" s="45" t="s">
        <v>58</v>
      </c>
      <c r="B20" s="45"/>
      <c r="C20" s="45" t="s">
        <v>59</v>
      </c>
      <c r="D20" s="45"/>
      <c r="E20" s="45" t="s">
        <v>60</v>
      </c>
      <c r="F20" s="45"/>
      <c r="G20" s="23"/>
      <c r="H20" s="23"/>
      <c r="I20" s="23"/>
      <c r="J20" s="45" t="s">
        <v>61</v>
      </c>
      <c r="K20" s="45"/>
    </row>
    <row r="21" spans="1:11" s="10" customFormat="1" ht="15.75">
      <c r="A21" s="44">
        <f>Лист1!H11</f>
        <v>100</v>
      </c>
      <c r="B21" s="44"/>
      <c r="C21" s="44">
        <f>Лист1!G23</f>
        <v>103.89414906530712</v>
      </c>
      <c r="D21" s="44"/>
      <c r="E21" s="44">
        <f>K10</f>
        <v>100</v>
      </c>
      <c r="F21" s="44"/>
      <c r="G21" s="24"/>
      <c r="H21" s="24"/>
      <c r="I21" s="24"/>
      <c r="J21" s="44">
        <f>(A21+C21+E21)/3</f>
        <v>101.29804968843571</v>
      </c>
      <c r="K21" s="44"/>
    </row>
    <row r="23" spans="1:11" ht="12.75">
      <c r="A23" s="36" t="s">
        <v>66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12.75" customHeight="1">
      <c r="A24" s="26" t="s">
        <v>62</v>
      </c>
      <c r="B24" s="26"/>
      <c r="C24" s="26" t="s">
        <v>22</v>
      </c>
      <c r="D24" s="26"/>
      <c r="E24" s="26"/>
      <c r="F24" s="26"/>
      <c r="G24" s="26"/>
      <c r="H24" s="26"/>
      <c r="I24" s="26"/>
      <c r="J24" s="26"/>
      <c r="K24" s="26"/>
    </row>
    <row r="25" spans="1:11" ht="12.75">
      <c r="A25" s="26" t="s">
        <v>63</v>
      </c>
      <c r="B25" s="26"/>
      <c r="C25" s="26" t="s">
        <v>23</v>
      </c>
      <c r="D25" s="26"/>
      <c r="E25" s="26"/>
      <c r="F25" s="26"/>
      <c r="G25" s="26"/>
      <c r="H25" s="26"/>
      <c r="I25" s="26"/>
      <c r="J25" s="26"/>
      <c r="K25" s="26"/>
    </row>
    <row r="26" spans="1:11" ht="12.75" customHeight="1">
      <c r="A26" s="26" t="s">
        <v>64</v>
      </c>
      <c r="B26" s="26"/>
      <c r="C26" s="26" t="s">
        <v>24</v>
      </c>
      <c r="D26" s="26"/>
      <c r="E26" s="26"/>
      <c r="F26" s="26"/>
      <c r="G26" s="26"/>
      <c r="H26" s="26"/>
      <c r="I26" s="26"/>
      <c r="J26" s="26"/>
      <c r="K26" s="26"/>
    </row>
    <row r="27" spans="1:11" ht="12.75" customHeight="1">
      <c r="A27" s="26" t="s">
        <v>65</v>
      </c>
      <c r="B27" s="26"/>
      <c r="C27" s="26" t="s">
        <v>25</v>
      </c>
      <c r="D27" s="26"/>
      <c r="E27" s="26"/>
      <c r="F27" s="26"/>
      <c r="G27" s="26"/>
      <c r="H27" s="26"/>
      <c r="I27" s="26"/>
      <c r="J27" s="26"/>
      <c r="K27" s="26"/>
    </row>
    <row r="28" ht="25.5">
      <c r="K28" s="1" t="s">
        <v>68</v>
      </c>
    </row>
  </sheetData>
  <sheetProtection/>
  <mergeCells count="30">
    <mergeCell ref="G8:I8"/>
    <mergeCell ref="A25:B25"/>
    <mergeCell ref="A26:B26"/>
    <mergeCell ref="A27:B27"/>
    <mergeCell ref="A23:K23"/>
    <mergeCell ref="A20:B20"/>
    <mergeCell ref="C24:K24"/>
    <mergeCell ref="C25:K25"/>
    <mergeCell ref="C26:K26"/>
    <mergeCell ref="C27:K27"/>
    <mergeCell ref="A21:B21"/>
    <mergeCell ref="A8:C8"/>
    <mergeCell ref="D8:F8"/>
    <mergeCell ref="J7:J9"/>
    <mergeCell ref="K7:K9"/>
    <mergeCell ref="C20:D20"/>
    <mergeCell ref="B14:K14"/>
    <mergeCell ref="B15:K15"/>
    <mergeCell ref="B16:K16"/>
    <mergeCell ref="A18:K18"/>
    <mergeCell ref="A7:I7"/>
    <mergeCell ref="A24:B24"/>
    <mergeCell ref="C21:D21"/>
    <mergeCell ref="E20:F20"/>
    <mergeCell ref="E21:F21"/>
    <mergeCell ref="A2:K2"/>
    <mergeCell ref="A12:K12"/>
    <mergeCell ref="B13:K13"/>
    <mergeCell ref="J20:K20"/>
    <mergeCell ref="J21:K2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Федоренко Т.В.</dc:creator>
  <cp:keywords/>
  <dc:description/>
  <cp:lastModifiedBy>Валентина Гаврилова</cp:lastModifiedBy>
  <cp:lastPrinted>2020-01-21T04:07:27Z</cp:lastPrinted>
  <dcterms:created xsi:type="dcterms:W3CDTF">2010-02-15T02:05:10Z</dcterms:created>
  <dcterms:modified xsi:type="dcterms:W3CDTF">2020-01-21T04:07:36Z</dcterms:modified>
  <cp:category/>
  <cp:version/>
  <cp:contentType/>
  <cp:contentStatus/>
</cp:coreProperties>
</file>